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15BFF239-A940-44DA-A134-E658AE73E63A}" xr6:coauthVersionLast="36" xr6:coauthVersionMax="4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3040" windowHeight="8364" xr2:uid="{00000000-000D-0000-FFFF-FFFF00000000}"/>
  </bookViews>
  <sheets>
    <sheet name="EAEPE_COG" sheetId="1" r:id="rId1"/>
  </sheets>
  <definedNames>
    <definedName name="ANEXO">#REF!</definedName>
    <definedName name="_xlnm.Print_Titles" localSheetId="0">EAEPE_COG!$2:$8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31" i="1"/>
  <c r="H15" i="1"/>
  <c r="H13" i="1"/>
  <c r="G17" i="1"/>
  <c r="F17" i="1"/>
  <c r="D17" i="1"/>
  <c r="C17" i="1"/>
  <c r="E17" i="1" s="1"/>
  <c r="G27" i="1"/>
  <c r="F27" i="1"/>
  <c r="D27" i="1"/>
  <c r="E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H27" i="1" l="1"/>
  <c r="E37" i="1"/>
  <c r="H37" i="1" s="1"/>
  <c r="H17" i="1"/>
  <c r="G81" i="1"/>
  <c r="F81" i="1"/>
  <c r="D81" i="1"/>
  <c r="E57" i="1"/>
  <c r="H57" i="1" s="1"/>
  <c r="E9" i="1"/>
  <c r="H9" i="1" s="1"/>
  <c r="C81" i="1"/>
  <c r="E47" i="1"/>
  <c r="H47" i="1" s="1"/>
  <c r="E81" i="1" l="1"/>
  <c r="H81" i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<sst xmlns="http://schemas.openxmlformats.org/spreadsheetml/2006/main" count="88" uniqueCount="88">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</sst>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61" zoomScale="115" zoomScaleNormal="115" workbookViewId="0">
      <selection activeCell="B2" sqref="B2:H81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4725201.25</v>
      </c>
      <c r="D9" s="16">
        <f>SUM(D10:D16)</f>
        <v>220000</v>
      </c>
      <c r="E9" s="16">
        <f t="shared" ref="E9:E26" si="0">C9+D9</f>
        <v>4945201.25</v>
      </c>
      <c r="F9" s="16">
        <f>SUM(F10:F16)</f>
        <v>4691640.2600000007</v>
      </c>
      <c r="G9" s="16">
        <f>SUM(G10:G16)</f>
        <v>4674848.9000000004</v>
      </c>
      <c r="H9" s="16">
        <f t="shared" ref="H9:H40" si="1">E9-F9</f>
        <v>253560.98999999929</v>
      </c>
    </row>
    <row r="10" spans="2:9" ht="12" customHeight="1" x14ac:dyDescent="0.25">
      <c r="B10" s="11" t="s">
        <v>14</v>
      </c>
      <c r="C10" s="12">
        <v>2253238.7999999998</v>
      </c>
      <c r="D10" s="13">
        <v>30045.01</v>
      </c>
      <c r="E10" s="18">
        <f t="shared" si="0"/>
        <v>2283283.8099999996</v>
      </c>
      <c r="F10" s="12">
        <v>2282443.66</v>
      </c>
      <c r="G10" s="12">
        <v>2275629.1</v>
      </c>
      <c r="H10" s="20">
        <f t="shared" si="1"/>
        <v>840.14999999944121</v>
      </c>
    </row>
    <row r="11" spans="2:9" ht="12" customHeight="1" x14ac:dyDescent="0.25">
      <c r="B11" s="11" t="s">
        <v>15</v>
      </c>
      <c r="C11" s="12">
        <v>261134.78</v>
      </c>
      <c r="D11" s="13">
        <v>-250979.81</v>
      </c>
      <c r="E11" s="18">
        <f t="shared" si="0"/>
        <v>10154.970000000001</v>
      </c>
      <c r="F11" s="12">
        <v>10043.64</v>
      </c>
      <c r="G11" s="12">
        <v>10043.64</v>
      </c>
      <c r="H11" s="20">
        <f t="shared" si="1"/>
        <v>111.33000000000175</v>
      </c>
    </row>
    <row r="12" spans="2:9" ht="12" customHeight="1" x14ac:dyDescent="0.25">
      <c r="B12" s="11" t="s">
        <v>16</v>
      </c>
      <c r="C12" s="12">
        <v>1690204.93</v>
      </c>
      <c r="D12" s="13">
        <v>66881.56</v>
      </c>
      <c r="E12" s="18">
        <f t="shared" si="0"/>
        <v>1757086.49</v>
      </c>
      <c r="F12" s="12">
        <v>1750362.18</v>
      </c>
      <c r="G12" s="12">
        <v>1740385.38</v>
      </c>
      <c r="H12" s="20">
        <f t="shared" si="1"/>
        <v>6724.3100000000559</v>
      </c>
    </row>
    <row r="13" spans="2:9" ht="12" customHeight="1" x14ac:dyDescent="0.25">
      <c r="B13" s="11" t="s">
        <v>17</v>
      </c>
      <c r="C13" s="12">
        <v>261977.31</v>
      </c>
      <c r="D13" s="13">
        <v>-29573.48</v>
      </c>
      <c r="E13" s="18">
        <f>C13+D13</f>
        <v>232403.83</v>
      </c>
      <c r="F13" s="12">
        <v>222373.98</v>
      </c>
      <c r="G13" s="12">
        <v>222373.98</v>
      </c>
      <c r="H13" s="20">
        <f t="shared" si="1"/>
        <v>10029.849999999977</v>
      </c>
    </row>
    <row r="14" spans="2:9" ht="12" customHeight="1" x14ac:dyDescent="0.25">
      <c r="B14" s="11" t="s">
        <v>18</v>
      </c>
      <c r="C14" s="12">
        <v>38672.15</v>
      </c>
      <c r="D14" s="13">
        <v>330000</v>
      </c>
      <c r="E14" s="18">
        <f t="shared" si="0"/>
        <v>368672.15</v>
      </c>
      <c r="F14" s="12">
        <v>242816.8</v>
      </c>
      <c r="G14" s="12">
        <v>242816.8</v>
      </c>
      <c r="H14" s="20">
        <f t="shared" si="1"/>
        <v>125855.35000000003</v>
      </c>
    </row>
    <row r="15" spans="2:9" ht="12" customHeight="1" x14ac:dyDescent="0.25">
      <c r="B15" s="11" t="s">
        <v>19</v>
      </c>
      <c r="C15" s="12">
        <v>0</v>
      </c>
      <c r="D15" s="13">
        <v>110000</v>
      </c>
      <c r="E15" s="18">
        <f t="shared" si="0"/>
        <v>110000</v>
      </c>
      <c r="F15" s="12">
        <v>0</v>
      </c>
      <c r="G15" s="12">
        <v>0</v>
      </c>
      <c r="H15" s="20">
        <f t="shared" si="1"/>
        <v>110000</v>
      </c>
    </row>
    <row r="16" spans="2:9" ht="12" customHeight="1" x14ac:dyDescent="0.25">
      <c r="B16" s="11" t="s">
        <v>20</v>
      </c>
      <c r="C16" s="12">
        <v>219973.28</v>
      </c>
      <c r="D16" s="13">
        <v>-36373.279999999999</v>
      </c>
      <c r="E16" s="18">
        <f t="shared" si="0"/>
        <v>183600</v>
      </c>
      <c r="F16" s="12">
        <v>183600</v>
      </c>
      <c r="G16" s="12">
        <v>183600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2106810.04</v>
      </c>
      <c r="D17" s="16">
        <f>SUM(D18:D26)</f>
        <v>1470579.9</v>
      </c>
      <c r="E17" s="16">
        <f t="shared" si="0"/>
        <v>3577389.94</v>
      </c>
      <c r="F17" s="16">
        <f>SUM(F18:F26)</f>
        <v>3515456.89</v>
      </c>
      <c r="G17" s="16">
        <f>SUM(G18:G26)</f>
        <v>3515457.4400000004</v>
      </c>
      <c r="H17" s="16">
        <f t="shared" si="1"/>
        <v>61933.049999999814</v>
      </c>
    </row>
    <row r="18" spans="2:8" ht="22.8" x14ac:dyDescent="0.25">
      <c r="B18" s="9" t="s">
        <v>22</v>
      </c>
      <c r="C18" s="12">
        <v>81065.66</v>
      </c>
      <c r="D18" s="13">
        <v>10202.77</v>
      </c>
      <c r="E18" s="18">
        <f t="shared" si="0"/>
        <v>91268.430000000008</v>
      </c>
      <c r="F18" s="12">
        <v>91268.4</v>
      </c>
      <c r="G18" s="12">
        <v>91268.4</v>
      </c>
      <c r="H18" s="20">
        <f t="shared" si="1"/>
        <v>3.0000000013387762E-2</v>
      </c>
    </row>
    <row r="19" spans="2:8" ht="12" customHeight="1" x14ac:dyDescent="0.25">
      <c r="B19" s="9" t="s">
        <v>23</v>
      </c>
      <c r="C19" s="12">
        <v>90432.86</v>
      </c>
      <c r="D19" s="13">
        <v>120656.07</v>
      </c>
      <c r="E19" s="18">
        <f t="shared" si="0"/>
        <v>211088.93</v>
      </c>
      <c r="F19" s="12">
        <v>209285.4</v>
      </c>
      <c r="G19" s="12">
        <v>209285.4</v>
      </c>
      <c r="H19" s="20">
        <f t="shared" si="1"/>
        <v>1803.5299999999988</v>
      </c>
    </row>
    <row r="20" spans="2:8" ht="12" customHeight="1" x14ac:dyDescent="0.25">
      <c r="B20" s="9" t="s">
        <v>24</v>
      </c>
      <c r="C20" s="12">
        <v>0</v>
      </c>
      <c r="D20" s="13">
        <v>17280</v>
      </c>
      <c r="E20" s="18">
        <f t="shared" si="0"/>
        <v>17280</v>
      </c>
      <c r="F20" s="12">
        <v>17280</v>
      </c>
      <c r="G20" s="12">
        <v>17280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60683.74</v>
      </c>
      <c r="D21" s="13">
        <v>110170.14</v>
      </c>
      <c r="E21" s="18">
        <f t="shared" si="0"/>
        <v>170853.88</v>
      </c>
      <c r="F21" s="12">
        <v>160959.29999999999</v>
      </c>
      <c r="G21" s="12">
        <v>160959.29999999999</v>
      </c>
      <c r="H21" s="20">
        <f t="shared" si="1"/>
        <v>9894.5800000000163</v>
      </c>
    </row>
    <row r="22" spans="2:8" ht="12" customHeight="1" x14ac:dyDescent="0.25">
      <c r="B22" s="9" t="s">
        <v>26</v>
      </c>
      <c r="C22" s="12">
        <v>65576.98</v>
      </c>
      <c r="D22" s="13">
        <v>-37142.58</v>
      </c>
      <c r="E22" s="18">
        <f t="shared" si="0"/>
        <v>28434.399999999994</v>
      </c>
      <c r="F22" s="12">
        <v>28434.400000000001</v>
      </c>
      <c r="G22" s="12">
        <v>28434.400000000001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1065787.8799999999</v>
      </c>
      <c r="D23" s="13">
        <v>46724.65</v>
      </c>
      <c r="E23" s="18">
        <f t="shared" si="0"/>
        <v>1112512.5299999998</v>
      </c>
      <c r="F23" s="12">
        <v>1112213.05</v>
      </c>
      <c r="G23" s="12">
        <v>1112213.05</v>
      </c>
      <c r="H23" s="20">
        <f t="shared" si="1"/>
        <v>299.47999999974854</v>
      </c>
    </row>
    <row r="24" spans="2:8" ht="12" customHeight="1" x14ac:dyDescent="0.25">
      <c r="B24" s="9" t="s">
        <v>28</v>
      </c>
      <c r="C24" s="12">
        <v>86889.99</v>
      </c>
      <c r="D24" s="13">
        <v>-52995.56</v>
      </c>
      <c r="E24" s="18">
        <f t="shared" si="0"/>
        <v>33894.430000000008</v>
      </c>
      <c r="F24" s="12">
        <v>33642.07</v>
      </c>
      <c r="G24" s="12">
        <v>33642.07</v>
      </c>
      <c r="H24" s="20">
        <f t="shared" si="1"/>
        <v>252.36000000000786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656372.93000000005</v>
      </c>
      <c r="D26" s="13">
        <v>1255684.4099999999</v>
      </c>
      <c r="E26" s="18">
        <f t="shared" si="0"/>
        <v>1912057.3399999999</v>
      </c>
      <c r="F26" s="12">
        <v>1862374.27</v>
      </c>
      <c r="G26" s="12">
        <v>1862374.82</v>
      </c>
      <c r="H26" s="20">
        <f t="shared" si="1"/>
        <v>49683.069999999832</v>
      </c>
    </row>
    <row r="27" spans="2:8" ht="20.100000000000001" customHeight="1" x14ac:dyDescent="0.25">
      <c r="B27" s="6" t="s">
        <v>31</v>
      </c>
      <c r="C27" s="16">
        <f>SUM(C28:C36)</f>
        <v>15098397.740000002</v>
      </c>
      <c r="D27" s="16">
        <f>SUM(D28:D36)</f>
        <v>212229.57</v>
      </c>
      <c r="E27" s="16">
        <f>D27+C27</f>
        <v>15310627.310000002</v>
      </c>
      <c r="F27" s="16">
        <f>SUM(F28:F36)</f>
        <v>11540037.950000001</v>
      </c>
      <c r="G27" s="16">
        <f>SUM(G28:G36)</f>
        <v>11348587.040000001</v>
      </c>
      <c r="H27" s="16">
        <f t="shared" si="1"/>
        <v>3770589.3600000013</v>
      </c>
    </row>
    <row r="28" spans="2:8" x14ac:dyDescent="0.25">
      <c r="B28" s="9" t="s">
        <v>32</v>
      </c>
      <c r="C28" s="12">
        <v>11849880.210000001</v>
      </c>
      <c r="D28" s="13">
        <v>-148105.38</v>
      </c>
      <c r="E28" s="18">
        <f t="shared" ref="E28:E36" si="2">C28+D28</f>
        <v>11701774.83</v>
      </c>
      <c r="F28" s="12">
        <v>8372177.7000000002</v>
      </c>
      <c r="G28" s="12">
        <v>8180727.5099999998</v>
      </c>
      <c r="H28" s="20">
        <f t="shared" si="1"/>
        <v>3329597.13</v>
      </c>
    </row>
    <row r="29" spans="2:8" x14ac:dyDescent="0.25">
      <c r="B29" s="9" t="s">
        <v>33</v>
      </c>
      <c r="C29" s="12">
        <v>607444.37</v>
      </c>
      <c r="D29" s="13">
        <v>125043.1</v>
      </c>
      <c r="E29" s="18">
        <f t="shared" si="2"/>
        <v>732487.47</v>
      </c>
      <c r="F29" s="12">
        <v>731823.39</v>
      </c>
      <c r="G29" s="12">
        <v>731823.39</v>
      </c>
      <c r="H29" s="20">
        <f t="shared" si="1"/>
        <v>664.07999999995809</v>
      </c>
    </row>
    <row r="30" spans="2:8" ht="12" customHeight="1" x14ac:dyDescent="0.25">
      <c r="B30" s="9" t="s">
        <v>34</v>
      </c>
      <c r="C30" s="12">
        <v>186590.32</v>
      </c>
      <c r="D30" s="13">
        <v>116148.09</v>
      </c>
      <c r="E30" s="18">
        <f t="shared" si="2"/>
        <v>302738.41000000003</v>
      </c>
      <c r="F30" s="12">
        <v>302387.40999999997</v>
      </c>
      <c r="G30" s="12">
        <v>302387.40999999997</v>
      </c>
      <c r="H30" s="20">
        <f t="shared" si="1"/>
        <v>351.00000000005821</v>
      </c>
    </row>
    <row r="31" spans="2:8" x14ac:dyDescent="0.25">
      <c r="B31" s="9" t="s">
        <v>35</v>
      </c>
      <c r="C31" s="12">
        <v>299689.28000000003</v>
      </c>
      <c r="D31" s="13">
        <v>18372.64</v>
      </c>
      <c r="E31" s="18">
        <f t="shared" si="2"/>
        <v>318061.92000000004</v>
      </c>
      <c r="F31" s="12">
        <v>221616.42</v>
      </c>
      <c r="G31" s="12">
        <v>221616.42</v>
      </c>
      <c r="H31" s="20">
        <f t="shared" si="1"/>
        <v>96445.500000000029</v>
      </c>
    </row>
    <row r="32" spans="2:8" x14ac:dyDescent="0.25">
      <c r="B32" s="9" t="s">
        <v>36</v>
      </c>
      <c r="C32" s="12">
        <v>2077082.58</v>
      </c>
      <c r="D32" s="13">
        <v>60515.92</v>
      </c>
      <c r="E32" s="18">
        <f t="shared" si="2"/>
        <v>2137598.5</v>
      </c>
      <c r="F32" s="12">
        <v>1794067.25</v>
      </c>
      <c r="G32" s="12">
        <v>1794066.53</v>
      </c>
      <c r="H32" s="20">
        <f t="shared" si="1"/>
        <v>343531.25</v>
      </c>
    </row>
    <row r="33" spans="2:8" x14ac:dyDescent="0.25">
      <c r="B33" s="9" t="s">
        <v>37</v>
      </c>
      <c r="C33" s="12">
        <v>69191.55</v>
      </c>
      <c r="D33" s="13">
        <v>36308.449999999997</v>
      </c>
      <c r="E33" s="18">
        <f t="shared" si="2"/>
        <v>105500</v>
      </c>
      <c r="F33" s="12">
        <v>105500</v>
      </c>
      <c r="G33" s="12">
        <v>105500</v>
      </c>
      <c r="H33" s="20">
        <f t="shared" si="1"/>
        <v>0</v>
      </c>
    </row>
    <row r="34" spans="2:8" x14ac:dyDescent="0.25">
      <c r="B34" s="9" t="s">
        <v>38</v>
      </c>
      <c r="C34" s="12">
        <v>2653.8</v>
      </c>
      <c r="D34" s="13">
        <v>2242.81</v>
      </c>
      <c r="E34" s="18">
        <f t="shared" si="2"/>
        <v>4896.6100000000006</v>
      </c>
      <c r="F34" s="12">
        <v>4896.21</v>
      </c>
      <c r="G34" s="12">
        <v>4896.21</v>
      </c>
      <c r="H34" s="20">
        <f t="shared" si="1"/>
        <v>0.4000000000005457</v>
      </c>
    </row>
    <row r="35" spans="2:8" x14ac:dyDescent="0.25">
      <c r="B35" s="9" t="s">
        <v>39</v>
      </c>
      <c r="C35" s="12">
        <v>0</v>
      </c>
      <c r="D35" s="13">
        <v>5000</v>
      </c>
      <c r="E35" s="18">
        <f t="shared" si="2"/>
        <v>5000</v>
      </c>
      <c r="F35" s="12">
        <v>5000</v>
      </c>
      <c r="G35" s="12">
        <v>5000</v>
      </c>
      <c r="H35" s="20">
        <f t="shared" si="1"/>
        <v>0</v>
      </c>
    </row>
    <row r="36" spans="2:8" x14ac:dyDescent="0.25">
      <c r="B36" s="9" t="s">
        <v>40</v>
      </c>
      <c r="C36" s="12">
        <v>5865.63</v>
      </c>
      <c r="D36" s="13">
        <v>-3296.06</v>
      </c>
      <c r="E36" s="18">
        <f t="shared" si="2"/>
        <v>2569.5700000000002</v>
      </c>
      <c r="F36" s="12">
        <v>2569.5700000000002</v>
      </c>
      <c r="G36" s="12">
        <v>2569.5700000000002</v>
      </c>
      <c r="H36" s="20">
        <f t="shared" si="1"/>
        <v>0</v>
      </c>
    </row>
    <row r="37" spans="2:8" ht="20.100000000000001" customHeight="1" x14ac:dyDescent="0.25">
      <c r="B37" s="7" t="s">
        <v>41</v>
      </c>
      <c r="C37" s="16">
        <f>SUM(C38:C46)</f>
        <v>2087720.42</v>
      </c>
      <c r="D37" s="16">
        <f>SUM(D38:D46)</f>
        <v>-781648.76</v>
      </c>
      <c r="E37" s="16">
        <f>C37+D37</f>
        <v>1306071.6599999999</v>
      </c>
      <c r="F37" s="16">
        <f>SUM(F38:F46)</f>
        <v>1297056.42</v>
      </c>
      <c r="G37" s="16">
        <f>SUM(G38:G46)</f>
        <v>1297056.42</v>
      </c>
      <c r="H37" s="16">
        <f t="shared" si="1"/>
        <v>9015.2399999999907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2087720.42</v>
      </c>
      <c r="D39" s="13">
        <v>-781648.76</v>
      </c>
      <c r="E39" s="18">
        <f t="shared" si="3"/>
        <v>1306071.6599999999</v>
      </c>
      <c r="F39" s="12">
        <v>1297056.42</v>
      </c>
      <c r="G39" s="12">
        <v>1297056.42</v>
      </c>
      <c r="H39" s="20">
        <f t="shared" si="1"/>
        <v>9015.2399999999907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2743689</v>
      </c>
      <c r="D47" s="16">
        <f>SUM(D48:D56)</f>
        <v>2137625.8000000003</v>
      </c>
      <c r="E47" s="16">
        <f t="shared" si="3"/>
        <v>4881314.8000000007</v>
      </c>
      <c r="F47" s="16">
        <f>SUM(F48:F56)</f>
        <v>3789839.5700000003</v>
      </c>
      <c r="G47" s="16">
        <f>SUM(G48:G56)</f>
        <v>3789839.5700000003</v>
      </c>
      <c r="H47" s="16">
        <f t="shared" si="4"/>
        <v>1091475.2300000004</v>
      </c>
    </row>
    <row r="48" spans="2:8" x14ac:dyDescent="0.25">
      <c r="B48" s="9" t="s">
        <v>52</v>
      </c>
      <c r="C48" s="12">
        <v>0</v>
      </c>
      <c r="D48" s="13">
        <v>16961.72</v>
      </c>
      <c r="E48" s="18">
        <f t="shared" si="3"/>
        <v>16961.72</v>
      </c>
      <c r="F48" s="12">
        <v>16961.72</v>
      </c>
      <c r="G48" s="12">
        <v>16961.72</v>
      </c>
      <c r="H48" s="20">
        <f t="shared" si="4"/>
        <v>0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509504</v>
      </c>
      <c r="D51" s="13">
        <v>885938.28</v>
      </c>
      <c r="E51" s="18">
        <f t="shared" si="3"/>
        <v>1395442.28</v>
      </c>
      <c r="F51" s="12">
        <v>1139913.79</v>
      </c>
      <c r="G51" s="12">
        <v>1139913.79</v>
      </c>
      <c r="H51" s="20">
        <f t="shared" si="4"/>
        <v>255528.49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1234185</v>
      </c>
      <c r="D53" s="13">
        <v>1867306.57</v>
      </c>
      <c r="E53" s="18">
        <f t="shared" si="3"/>
        <v>3101491.5700000003</v>
      </c>
      <c r="F53" s="12">
        <v>2632964.06</v>
      </c>
      <c r="G53" s="12">
        <v>2632964.06</v>
      </c>
      <c r="H53" s="20">
        <f t="shared" si="4"/>
        <v>468527.51000000024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1000000</v>
      </c>
      <c r="D55" s="13">
        <v>-632580.77</v>
      </c>
      <c r="E55" s="18">
        <f t="shared" si="3"/>
        <v>367419.23</v>
      </c>
      <c r="F55" s="12">
        <v>0</v>
      </c>
      <c r="G55" s="12">
        <v>0</v>
      </c>
      <c r="H55" s="20">
        <f t="shared" si="4"/>
        <v>367419.23</v>
      </c>
    </row>
    <row r="56" spans="2:8" x14ac:dyDescent="0.25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26761818.450000003</v>
      </c>
      <c r="D81" s="22">
        <f>SUM(D73,D69,D61,D57,D47,D37,D27,D17,D9)</f>
        <v>3258786.5100000002</v>
      </c>
      <c r="E81" s="22">
        <f>C81+D81</f>
        <v>30020604.960000005</v>
      </c>
      <c r="F81" s="22">
        <f>SUM(F73,F69,F61,F57,F47,F37,F17,F27,F9)</f>
        <v>24834031.090000004</v>
      </c>
      <c r="G81" s="22">
        <f>SUM(G73,G69,G61,G57,G47,G37,G27,G17,G9)</f>
        <v>24625789.370000005</v>
      </c>
      <c r="H81" s="22">
        <f t="shared" si="5"/>
        <v>5186573.870000001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3622047244094491" right="0.23622047244094491" top="0.74803149606299213" bottom="0.74803149606299213" header="0.31496062992125984" footer="0.31496062992125984"/>
  <pageSetup scale="57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2025-01-27T18:47:31Z</cp:lastPrinted>
  <dcterms:created xsi:type="dcterms:W3CDTF">2019-12-04T16:22:52Z</dcterms:created>
  <dcterms:modified xsi:type="dcterms:W3CDTF">2025-01-27T18:47:34Z</dcterms:modified>
</cp:coreProperties>
</file>